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rhoudi\Desktop\"/>
    </mc:Choice>
  </mc:AlternateContent>
  <xr:revisionPtr revIDLastSave="0" documentId="13_ncr:1_{1AEFDCE0-AFC5-4FF4-952B-E607AB124F51}" xr6:coauthVersionLast="36" xr6:coauthVersionMax="36" xr10:uidLastSave="{00000000-0000-0000-0000-000000000000}"/>
  <bookViews>
    <workbookView xWindow="0" yWindow="0" windowWidth="16560" windowHeight="8745" activeTab="1" xr2:uid="{00000000-000D-0000-FFFF-FFFF00000000}"/>
  </bookViews>
  <sheets>
    <sheet name="Total Budget" sheetId="4" r:id="rId1"/>
    <sheet name="BTL Idea 3" sheetId="5" r:id="rId2"/>
    <sheet name="BTL Cost Breakdown" sheetId="8" r:id="rId3"/>
    <sheet name="Instagram Campaigns" sheetId="2" r:id="rId4"/>
    <sheet name="Video Boosting" sheetId="1" r:id="rId5"/>
    <sheet name="Content" sheetId="3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8" l="1"/>
  <c r="I19" i="8"/>
  <c r="H19" i="8"/>
  <c r="G19" i="8"/>
  <c r="F19" i="8"/>
  <c r="D19" i="8"/>
  <c r="R10" i="8"/>
  <c r="Q10" i="8"/>
  <c r="P10" i="8"/>
  <c r="O10" i="8"/>
  <c r="N10" i="8"/>
  <c r="M10" i="8"/>
  <c r="E15" i="5" l="1"/>
  <c r="D13" i="4" s="1"/>
  <c r="F15" i="5"/>
  <c r="D3" i="4" s="1"/>
  <c r="D15" i="5" l="1"/>
  <c r="D23" i="4" s="1"/>
  <c r="D9" i="3"/>
  <c r="F10" i="2"/>
  <c r="G10" i="2"/>
  <c r="D4" i="4" s="1"/>
  <c r="G5" i="1"/>
  <c r="F5" i="1"/>
  <c r="D26" i="4" l="1"/>
  <c r="D16" i="4"/>
  <c r="D6" i="4"/>
  <c r="D24" i="4"/>
  <c r="D27" i="4" s="1"/>
  <c r="D14" i="4"/>
  <c r="C4" i="4"/>
  <c r="C7" i="4" s="1"/>
  <c r="C14" i="4"/>
  <c r="C17" i="4" s="1"/>
  <c r="C24" i="4"/>
  <c r="C27" i="4" s="1"/>
  <c r="D5" i="4"/>
  <c r="D15" i="4"/>
  <c r="D17" i="4" s="1"/>
  <c r="D25" i="4"/>
  <c r="C5" i="4"/>
  <c r="C25" i="4"/>
  <c r="C15" i="4"/>
  <c r="D7" i="4" l="1"/>
</calcChain>
</file>

<file path=xl/sharedStrings.xml><?xml version="1.0" encoding="utf-8"?>
<sst xmlns="http://schemas.openxmlformats.org/spreadsheetml/2006/main" count="208" uniqueCount="122">
  <si>
    <t>Activity</t>
  </si>
  <si>
    <t>Task</t>
  </si>
  <si>
    <t>Platform</t>
  </si>
  <si>
    <t>Title</t>
  </si>
  <si>
    <t>Description</t>
  </si>
  <si>
    <t>Display Ads</t>
  </si>
  <si>
    <t>Video Boosting</t>
  </si>
  <si>
    <t>IG</t>
  </si>
  <si>
    <t>Add to Story IG Pages + CTA</t>
  </si>
  <si>
    <t>Telegram</t>
  </si>
  <si>
    <t>Sum</t>
  </si>
  <si>
    <t>KPI | Million</t>
  </si>
  <si>
    <t>Budget (IRT)</t>
  </si>
  <si>
    <t>Digital Media for boosting Lux Video</t>
  </si>
  <si>
    <t>Boosting Lux Video in specified channels with Lux audience + CTA</t>
  </si>
  <si>
    <t>Influencer MKT</t>
  </si>
  <si>
    <t>Digital Activity related to Mall activation</t>
  </si>
  <si>
    <t>Boosting Mall Activation</t>
  </si>
  <si>
    <t>Boosting mall activation content in targeted pages as post to create awareness</t>
  </si>
  <si>
    <t>Boosting mall activation content in targeted pages as story to create awareness</t>
  </si>
  <si>
    <t>Mini Campaigns</t>
  </si>
  <si>
    <t>IG maintenance and page engagement to boost brand and Mall activation content</t>
  </si>
  <si>
    <t>IG maintenance and Page engagement 1st mth</t>
  </si>
  <si>
    <t>IG maintenance and Page engagement 2nd mth</t>
  </si>
  <si>
    <t>IG maintenance and Page engagement 3rd mth</t>
  </si>
  <si>
    <t>Boosting Brand and Mall Activation Content</t>
  </si>
  <si>
    <t>Boosting brand and mall activation content in targeted pages as post to create awareness</t>
  </si>
  <si>
    <t>Boosting brand and mall activation content in targeted pages as story to create awareness</t>
  </si>
  <si>
    <t>Cooperating with 5-10 influencers for page engagement and boosting related content</t>
  </si>
  <si>
    <t>Cooperating with 5-10 influencers for boosting Mall Activation</t>
  </si>
  <si>
    <t>Row</t>
  </si>
  <si>
    <t>Num</t>
  </si>
  <si>
    <t>Reels</t>
  </si>
  <si>
    <t>Photoshoot/ Photomontage</t>
  </si>
  <si>
    <t>Included In mall activation table</t>
  </si>
  <si>
    <t>Gif Videos</t>
  </si>
  <si>
    <t>Photomontage (Product)</t>
  </si>
  <si>
    <t>Motion Graphics</t>
  </si>
  <si>
    <t>Story (Edited Photos from Mall Activation)</t>
  </si>
  <si>
    <t>Motion Graphics 3D (15 Seconds)</t>
  </si>
  <si>
    <t>Posting the video in targeted IG pages</t>
  </si>
  <si>
    <r>
      <t xml:space="preserve">Budget 
</t>
    </r>
    <r>
      <rPr>
        <b/>
        <sz val="10"/>
        <color rgb="FFFFFFFF"/>
        <rFont val="Calibri"/>
        <family val="2"/>
      </rPr>
      <t>(IRT | Million)</t>
    </r>
  </si>
  <si>
    <t>Instagram Campaigns</t>
  </si>
  <si>
    <t>Content</t>
  </si>
  <si>
    <t>KPI (Million Impressions)</t>
  </si>
  <si>
    <t>Lux Immersive Booth Budget Allocation (Video Mapping)</t>
  </si>
  <si>
    <t>Qn</t>
  </si>
  <si>
    <t>Décor</t>
  </si>
  <si>
    <t>Design &amp; Execution + Roof &amp; Floor Mirror + Entrance + Shelf</t>
  </si>
  <si>
    <t>TouchPanel</t>
  </si>
  <si>
    <t>Touchpanel for Audiences for Downloading Content Via NFC or QR Code &amp; Controlling Scenarios</t>
  </si>
  <si>
    <t>360 Camera</t>
  </si>
  <si>
    <t xml:space="preserve"> Journey</t>
  </si>
  <si>
    <t>Transportation</t>
  </si>
  <si>
    <t>Documentation
(Video + Photoshoot)</t>
  </si>
  <si>
    <t>1 Session Each Location + Final Edit</t>
  </si>
  <si>
    <t>Rental</t>
  </si>
  <si>
    <t>Mall Rental In Total</t>
  </si>
  <si>
    <t>Renewal &amp; Packing</t>
  </si>
  <si>
    <t>Setup</t>
  </si>
  <si>
    <t>Each 7 days 1400 Branded Bags</t>
  </si>
  <si>
    <t>6 Locations (42 Day Total)</t>
  </si>
  <si>
    <t>Location Number</t>
  </si>
  <si>
    <t>Location Name</t>
  </si>
  <si>
    <t>Root</t>
  </si>
  <si>
    <t>Gift Banded Bag
(7Days*200)</t>
  </si>
  <si>
    <t>Idea 3 - Immersive Booth</t>
  </si>
  <si>
    <t>Location Only Tehran &amp; Karaj</t>
  </si>
  <si>
    <t>Rental 7Days</t>
  </si>
  <si>
    <t>Setup &amp; Contigency</t>
  </si>
  <si>
    <t>Tehran - Hamila S</t>
  </si>
  <si>
    <t>Tonekabon - Center Khazar M</t>
  </si>
  <si>
    <t>1.2</t>
  </si>
  <si>
    <t>Tehran - MegaMal M</t>
  </si>
  <si>
    <t>Amol- Exin M</t>
  </si>
  <si>
    <t>2.3</t>
  </si>
  <si>
    <t>Tehran - Saba S</t>
  </si>
  <si>
    <t>Mashhad - Hashemi M</t>
  </si>
  <si>
    <t>3.4</t>
  </si>
  <si>
    <t>Tehran - Eram S</t>
  </si>
  <si>
    <t>Mashhad - Paj M</t>
  </si>
  <si>
    <t>4.5</t>
  </si>
  <si>
    <t>Karaj - Kiamaal M</t>
  </si>
  <si>
    <t>5.6</t>
  </si>
  <si>
    <t>Karaj - EcoMal S</t>
  </si>
  <si>
    <t>Esfahan - Mosala M</t>
  </si>
  <si>
    <t>6.7</t>
  </si>
  <si>
    <t xml:space="preserve">Sum </t>
  </si>
  <si>
    <t>Dismantlin &amp; Packing</t>
  </si>
  <si>
    <t>Esfahan - City Center S</t>
  </si>
  <si>
    <t>Shiraz - KhalijFars S</t>
  </si>
  <si>
    <t>8.9</t>
  </si>
  <si>
    <t>Ahwaz - Park Center</t>
  </si>
  <si>
    <t>9.1</t>
  </si>
  <si>
    <t>10.11</t>
  </si>
  <si>
    <t>11.12</t>
  </si>
  <si>
    <t>Tabriz - Atlas M</t>
  </si>
  <si>
    <t>12.13</t>
  </si>
  <si>
    <t>13.14</t>
  </si>
  <si>
    <t>14.15</t>
  </si>
  <si>
    <r>
      <rPr>
        <sz val="11"/>
        <color theme="1"/>
        <rFont val="Calibri"/>
        <family val="2"/>
      </rPr>
      <t xml:space="preserve">Mall Activation - Tehran &amp; Karaj </t>
    </r>
    <r>
      <rPr>
        <b/>
        <sz val="11"/>
        <color theme="1"/>
        <rFont val="Calibri"/>
        <family val="2"/>
      </rPr>
      <t>2 Locations</t>
    </r>
  </si>
  <si>
    <r>
      <rPr>
        <sz val="11"/>
        <color theme="1"/>
        <rFont val="Calibri"/>
        <family val="2"/>
      </rPr>
      <t>Mall Activation - Tehran &amp; Karaj</t>
    </r>
    <r>
      <rPr>
        <b/>
        <sz val="11"/>
        <color theme="1"/>
        <rFont val="Calibri"/>
        <family val="2"/>
      </rPr>
      <t xml:space="preserve"> 6 Locations</t>
    </r>
  </si>
  <si>
    <r>
      <rPr>
        <sz val="11"/>
        <color theme="1"/>
        <rFont val="Calibri"/>
        <family val="2"/>
      </rPr>
      <t xml:space="preserve">Mall Activation - </t>
    </r>
    <r>
      <rPr>
        <b/>
        <sz val="11"/>
        <color theme="1"/>
        <rFont val="Calibri"/>
        <family val="2"/>
      </rPr>
      <t xml:space="preserve"> All Locations</t>
    </r>
  </si>
  <si>
    <t>2 Locations (30 Days Total)</t>
  </si>
  <si>
    <t>Booth/Mall Activation</t>
  </si>
  <si>
    <t>Immersive Design and Implementation</t>
  </si>
  <si>
    <t>Teams, Rental &amp; Transportaion</t>
  </si>
  <si>
    <t>Setup, Maintenance and Contingency</t>
  </si>
  <si>
    <t>Art &amp; Management</t>
  </si>
  <si>
    <t>Option 1: Tehran and Karaj 2 Locations - 30 days</t>
  </si>
  <si>
    <t>Option 2: Tehran and Karaj 6 Locations - 42 days</t>
  </si>
  <si>
    <t>Option 3: All Locations - 105 days</t>
  </si>
  <si>
    <t>All Locations (105 Days Total)</t>
  </si>
  <si>
    <t>Options</t>
  </si>
  <si>
    <t>Truck Tranportaion only for booth</t>
  </si>
  <si>
    <t>Gift Bag (Can be provided by the client)</t>
  </si>
  <si>
    <t>Dismantling &amp; Packing</t>
  </si>
  <si>
    <t>Full Equipment 4Wall Video Mapping (Projection) + Audio</t>
  </si>
  <si>
    <t xml:space="preserve">Immersive Decor Addon </t>
  </si>
  <si>
    <t>360 Arm Camera Implementation, Integration and Installation</t>
  </si>
  <si>
    <t>4 Scenario (360 Video + Audio Design and Execution) - 
For 3 Product Category + 1 Variation this Campaing Hero Product</t>
  </si>
  <si>
    <t xml:space="preserve">Renewal of booth need based on the number of times it needs to be dismantled &amp; Packing (Such as painting &amp; carpet, bubble wrap, etc)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</si>
</sst>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3"/>
      <color theme="1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CCCCCC"/>
      </right>
      <top style="medium">
        <color rgb="FFFFFFFF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FFFFFF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91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2" fillId="0" borderId="0" xfId="0" applyFont="1"/>
    <xf numFmtId="0" fontId="9" fillId="2" borderId="2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0" fillId="0" borderId="30" xfId="0" applyBorder="1"/>
    <xf numFmtId="0" fontId="10" fillId="6" borderId="30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wrapText="1"/>
    </xf>
    <xf numFmtId="0" fontId="11" fillId="0" borderId="40" xfId="0" applyFont="1" applyBorder="1" applyAlignment="1">
      <alignment horizont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10" fillId="5" borderId="30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5" fontId="7" fillId="5" borderId="27" xfId="1" applyNumberFormat="1" applyFont="1" applyFill="1" applyBorder="1" applyAlignment="1">
      <alignment horizontal="center" vertical="center" wrapText="1"/>
    </xf>
    <xf numFmtId="165" fontId="13" fillId="5" borderId="27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activeCell="D4" sqref="D4"/>
    </sheetView>
  </sheetViews>
  <sheetFormatPr defaultRowHeight="14.25" x14ac:dyDescent="0.45"/>
  <cols>
    <col min="2" max="2" width="35.3984375" customWidth="1"/>
    <col min="3" max="3" width="24.73046875" customWidth="1"/>
    <col min="4" max="4" width="21.86328125" customWidth="1"/>
  </cols>
  <sheetData>
    <row r="1" spans="1:4" ht="14.65" thickBot="1" x14ac:dyDescent="0.5">
      <c r="A1" s="36" t="s">
        <v>109</v>
      </c>
    </row>
    <row r="2" spans="1:4" ht="29.25" thickBot="1" x14ac:dyDescent="0.5">
      <c r="A2" s="39" t="s">
        <v>30</v>
      </c>
      <c r="B2" s="40" t="s">
        <v>3</v>
      </c>
      <c r="C2" s="40" t="s">
        <v>44</v>
      </c>
      <c r="D2" s="41" t="s">
        <v>41</v>
      </c>
    </row>
    <row r="3" spans="1:4" ht="28.9" thickBot="1" x14ac:dyDescent="0.5">
      <c r="A3" s="3">
        <v>1</v>
      </c>
      <c r="B3" s="37" t="s">
        <v>100</v>
      </c>
      <c r="C3" s="38"/>
      <c r="D3" s="38">
        <f>'BTL Idea 3'!F15</f>
        <v>4996</v>
      </c>
    </row>
    <row r="4" spans="1:4" ht="14.65" thickBot="1" x14ac:dyDescent="0.5">
      <c r="A4" s="9">
        <v>2</v>
      </c>
      <c r="B4" s="2" t="s">
        <v>42</v>
      </c>
      <c r="C4" s="2">
        <f>'Instagram Campaigns'!F10</f>
        <v>16.5</v>
      </c>
      <c r="D4" s="2">
        <f>'Instagram Campaigns'!G10</f>
        <v>2810</v>
      </c>
    </row>
    <row r="5" spans="1:4" ht="14.65" thickBot="1" x14ac:dyDescent="0.5">
      <c r="A5" s="9">
        <v>3</v>
      </c>
      <c r="B5" s="2" t="s">
        <v>6</v>
      </c>
      <c r="C5" s="2">
        <f>'Video Boosting'!F5</f>
        <v>19</v>
      </c>
      <c r="D5" s="2">
        <f>'Video Boosting'!G5</f>
        <v>1540</v>
      </c>
    </row>
    <row r="6" spans="1:4" ht="14.65" thickBot="1" x14ac:dyDescent="0.5">
      <c r="A6" s="9">
        <v>4</v>
      </c>
      <c r="B6" s="2" t="s">
        <v>43</v>
      </c>
      <c r="C6" s="2"/>
      <c r="D6" s="17">
        <f>Content!D9</f>
        <v>1036</v>
      </c>
    </row>
    <row r="7" spans="1:4" ht="17.25" thickBot="1" x14ac:dyDescent="0.5">
      <c r="A7" s="42" t="s">
        <v>10</v>
      </c>
      <c r="B7" s="43"/>
      <c r="C7" s="18">
        <f>SUM(C3:C6)</f>
        <v>35.5</v>
      </c>
      <c r="D7" s="14">
        <f>SUM(D3:D6)</f>
        <v>10382</v>
      </c>
    </row>
    <row r="11" spans="1:4" ht="14.65" thickBot="1" x14ac:dyDescent="0.5">
      <c r="A11" s="36" t="s">
        <v>110</v>
      </c>
    </row>
    <row r="12" spans="1:4" ht="29.25" thickBot="1" x14ac:dyDescent="0.5">
      <c r="A12" s="39" t="s">
        <v>30</v>
      </c>
      <c r="B12" s="40" t="s">
        <v>3</v>
      </c>
      <c r="C12" s="40" t="s">
        <v>44</v>
      </c>
      <c r="D12" s="41" t="s">
        <v>41</v>
      </c>
    </row>
    <row r="13" spans="1:4" ht="28.9" thickBot="1" x14ac:dyDescent="0.5">
      <c r="A13" s="3">
        <v>1</v>
      </c>
      <c r="B13" s="37" t="s">
        <v>101</v>
      </c>
      <c r="C13" s="38"/>
      <c r="D13" s="38">
        <f>'BTL Idea 3'!E15</f>
        <v>6603</v>
      </c>
    </row>
    <row r="14" spans="1:4" ht="14.65" thickBot="1" x14ac:dyDescent="0.5">
      <c r="A14" s="9">
        <v>2</v>
      </c>
      <c r="B14" s="2" t="s">
        <v>42</v>
      </c>
      <c r="C14" s="2">
        <f>'Instagram Campaigns'!F10</f>
        <v>16.5</v>
      </c>
      <c r="D14" s="2">
        <f>'Instagram Campaigns'!G10</f>
        <v>2810</v>
      </c>
    </row>
    <row r="15" spans="1:4" ht="14.65" thickBot="1" x14ac:dyDescent="0.5">
      <c r="A15" s="9">
        <v>3</v>
      </c>
      <c r="B15" s="2" t="s">
        <v>6</v>
      </c>
      <c r="C15" s="2">
        <f>'Video Boosting'!F5</f>
        <v>19</v>
      </c>
      <c r="D15" s="2">
        <f>'Video Boosting'!G5</f>
        <v>1540</v>
      </c>
    </row>
    <row r="16" spans="1:4" ht="14.65" thickBot="1" x14ac:dyDescent="0.5">
      <c r="A16" s="9">
        <v>4</v>
      </c>
      <c r="B16" s="2" t="s">
        <v>43</v>
      </c>
      <c r="C16" s="2"/>
      <c r="D16" s="17">
        <f>Content!D9</f>
        <v>1036</v>
      </c>
    </row>
    <row r="17" spans="1:4" ht="17.25" thickBot="1" x14ac:dyDescent="0.5">
      <c r="A17" s="42" t="s">
        <v>10</v>
      </c>
      <c r="B17" s="43"/>
      <c r="C17" s="18">
        <f>SUM(C13:C16)</f>
        <v>35.5</v>
      </c>
      <c r="D17" s="14">
        <f>SUM(D13:D16)</f>
        <v>11989</v>
      </c>
    </row>
    <row r="21" spans="1:4" ht="14.65" thickBot="1" x14ac:dyDescent="0.5">
      <c r="A21" s="36" t="s">
        <v>111</v>
      </c>
    </row>
    <row r="22" spans="1:4" ht="29.25" thickBot="1" x14ac:dyDescent="0.5">
      <c r="A22" s="39" t="s">
        <v>30</v>
      </c>
      <c r="B22" s="40" t="s">
        <v>3</v>
      </c>
      <c r="C22" s="40" t="s">
        <v>44</v>
      </c>
      <c r="D22" s="41" t="s">
        <v>41</v>
      </c>
    </row>
    <row r="23" spans="1:4" ht="14.65" thickBot="1" x14ac:dyDescent="0.5">
      <c r="A23" s="3">
        <v>1</v>
      </c>
      <c r="B23" s="37" t="s">
        <v>102</v>
      </c>
      <c r="C23" s="38"/>
      <c r="D23" s="38">
        <f>'BTL Idea 3'!D15</f>
        <v>11168</v>
      </c>
    </row>
    <row r="24" spans="1:4" ht="14.65" thickBot="1" x14ac:dyDescent="0.5">
      <c r="A24" s="9">
        <v>2</v>
      </c>
      <c r="B24" s="2" t="s">
        <v>42</v>
      </c>
      <c r="C24" s="2">
        <f>'Instagram Campaigns'!F10</f>
        <v>16.5</v>
      </c>
      <c r="D24" s="2">
        <f>'Instagram Campaigns'!G10</f>
        <v>2810</v>
      </c>
    </row>
    <row r="25" spans="1:4" ht="14.65" thickBot="1" x14ac:dyDescent="0.5">
      <c r="A25" s="9">
        <v>3</v>
      </c>
      <c r="B25" s="2" t="s">
        <v>6</v>
      </c>
      <c r="C25" s="2">
        <f>'Video Boosting'!F5</f>
        <v>19</v>
      </c>
      <c r="D25" s="2">
        <f>'Video Boosting'!G5</f>
        <v>1540</v>
      </c>
    </row>
    <row r="26" spans="1:4" ht="14.65" thickBot="1" x14ac:dyDescent="0.5">
      <c r="A26" s="9">
        <v>4</v>
      </c>
      <c r="B26" s="2" t="s">
        <v>43</v>
      </c>
      <c r="C26" s="2"/>
      <c r="D26" s="17">
        <f>Content!D9</f>
        <v>1036</v>
      </c>
    </row>
    <row r="27" spans="1:4" ht="17.25" thickBot="1" x14ac:dyDescent="0.5">
      <c r="A27" s="42" t="s">
        <v>10</v>
      </c>
      <c r="B27" s="43"/>
      <c r="C27" s="18">
        <f>SUM(C23:C26)</f>
        <v>35.5</v>
      </c>
      <c r="D27" s="14">
        <f>SUM(D23:D26)</f>
        <v>16554</v>
      </c>
    </row>
  </sheetData>
  <mergeCells count="3">
    <mergeCell ref="A7:B7"/>
    <mergeCell ref="A17:B17"/>
    <mergeCell ref="A27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zoomScale="90" zoomScaleNormal="90" workbookViewId="0">
      <selection activeCell="C12" sqref="C12"/>
    </sheetView>
  </sheetViews>
  <sheetFormatPr defaultRowHeight="14.25" x14ac:dyDescent="0.45"/>
  <cols>
    <col min="1" max="1" width="13.46484375" customWidth="1"/>
    <col min="2" max="2" width="28.59765625" customWidth="1"/>
    <col min="3" max="3" width="46.46484375" customWidth="1"/>
    <col min="4" max="6" width="21.3984375" customWidth="1"/>
  </cols>
  <sheetData>
    <row r="1" spans="1:6" ht="16.149999999999999" thickBot="1" x14ac:dyDescent="0.5">
      <c r="A1" s="52" t="s">
        <v>45</v>
      </c>
      <c r="B1" s="53"/>
      <c r="C1" s="52" t="s">
        <v>46</v>
      </c>
      <c r="D1" s="49" t="s">
        <v>113</v>
      </c>
      <c r="E1" s="50"/>
      <c r="F1" s="51"/>
    </row>
    <row r="2" spans="1:6" ht="31.9" thickBot="1" x14ac:dyDescent="0.5">
      <c r="A2" s="54"/>
      <c r="B2" s="55"/>
      <c r="C2" s="56"/>
      <c r="D2" s="22" t="s">
        <v>112</v>
      </c>
      <c r="E2" s="22" t="s">
        <v>61</v>
      </c>
      <c r="F2" s="22" t="s">
        <v>103</v>
      </c>
    </row>
    <row r="3" spans="1:6" ht="16.149999999999999" thickBot="1" x14ac:dyDescent="0.5">
      <c r="A3" s="57" t="s">
        <v>104</v>
      </c>
      <c r="B3" s="19" t="s">
        <v>47</v>
      </c>
      <c r="C3" s="20" t="s">
        <v>48</v>
      </c>
      <c r="D3" s="89">
        <v>450</v>
      </c>
      <c r="E3" s="89">
        <v>450</v>
      </c>
      <c r="F3" s="89">
        <v>450</v>
      </c>
    </row>
    <row r="4" spans="1:6" ht="16.149999999999999" thickBot="1" x14ac:dyDescent="0.5">
      <c r="A4" s="58"/>
      <c r="B4" s="19" t="s">
        <v>118</v>
      </c>
      <c r="C4" s="20" t="s">
        <v>117</v>
      </c>
      <c r="D4" s="89">
        <v>2000</v>
      </c>
      <c r="E4" s="89">
        <v>1500</v>
      </c>
      <c r="F4" s="89">
        <v>1160</v>
      </c>
    </row>
    <row r="5" spans="1:6" ht="39.75" thickBot="1" x14ac:dyDescent="0.5">
      <c r="A5" s="58"/>
      <c r="B5" s="19" t="s">
        <v>105</v>
      </c>
      <c r="C5" s="20" t="s">
        <v>120</v>
      </c>
      <c r="D5" s="89">
        <v>1000</v>
      </c>
      <c r="E5" s="89">
        <v>1000</v>
      </c>
      <c r="F5" s="89">
        <v>1000</v>
      </c>
    </row>
    <row r="6" spans="1:6" ht="26.65" thickBot="1" x14ac:dyDescent="0.5">
      <c r="A6" s="58"/>
      <c r="B6" s="19" t="s">
        <v>49</v>
      </c>
      <c r="C6" s="20" t="s">
        <v>50</v>
      </c>
      <c r="D6" s="89">
        <v>200</v>
      </c>
      <c r="E6" s="89">
        <v>200</v>
      </c>
      <c r="F6" s="89">
        <v>200</v>
      </c>
    </row>
    <row r="7" spans="1:6" ht="16.149999999999999" thickBot="1" x14ac:dyDescent="0.5">
      <c r="A7" s="59"/>
      <c r="B7" s="19" t="s">
        <v>51</v>
      </c>
      <c r="C7" s="20" t="s">
        <v>119</v>
      </c>
      <c r="D7" s="89">
        <v>440</v>
      </c>
      <c r="E7" s="89">
        <v>440</v>
      </c>
      <c r="F7" s="89">
        <v>440</v>
      </c>
    </row>
    <row r="8" spans="1:6" ht="16.149999999999999" thickBot="1" x14ac:dyDescent="0.5">
      <c r="A8" s="60" t="s">
        <v>52</v>
      </c>
      <c r="B8" s="19" t="s">
        <v>53</v>
      </c>
      <c r="C8" s="20" t="s">
        <v>114</v>
      </c>
      <c r="D8" s="89">
        <v>705</v>
      </c>
      <c r="E8" s="89">
        <v>151</v>
      </c>
      <c r="F8" s="89">
        <v>30</v>
      </c>
    </row>
    <row r="9" spans="1:6" ht="31.9" thickBot="1" x14ac:dyDescent="0.5">
      <c r="A9" s="61"/>
      <c r="B9" s="19" t="s">
        <v>54</v>
      </c>
      <c r="C9" s="20" t="s">
        <v>55</v>
      </c>
      <c r="D9" s="89">
        <v>460</v>
      </c>
      <c r="E9" s="89">
        <v>120</v>
      </c>
      <c r="F9" s="89">
        <v>63</v>
      </c>
    </row>
    <row r="10" spans="1:6" ht="16.149999999999999" thickBot="1" x14ac:dyDescent="0.5">
      <c r="A10" s="61"/>
      <c r="B10" s="19" t="s">
        <v>56</v>
      </c>
      <c r="C10" s="20" t="s">
        <v>57</v>
      </c>
      <c r="D10" s="89">
        <v>1815</v>
      </c>
      <c r="E10" s="89">
        <v>876</v>
      </c>
      <c r="F10" s="89">
        <v>440</v>
      </c>
    </row>
    <row r="11" spans="1:6" ht="39.75" thickBot="1" x14ac:dyDescent="0.5">
      <c r="A11" s="61"/>
      <c r="B11" s="24" t="s">
        <v>58</v>
      </c>
      <c r="C11" s="20" t="s">
        <v>121</v>
      </c>
      <c r="D11" s="89">
        <v>450</v>
      </c>
      <c r="E11" s="89">
        <v>125</v>
      </c>
      <c r="F11" s="89">
        <v>38</v>
      </c>
    </row>
    <row r="12" spans="1:6" ht="31.9" thickBot="1" x14ac:dyDescent="0.5">
      <c r="A12" s="62"/>
      <c r="B12" s="26" t="s">
        <v>107</v>
      </c>
      <c r="C12" s="23" t="s">
        <v>106</v>
      </c>
      <c r="D12" s="89">
        <v>1025</v>
      </c>
      <c r="E12" s="89">
        <v>240</v>
      </c>
      <c r="F12" s="89">
        <v>38</v>
      </c>
    </row>
    <row r="13" spans="1:6" ht="31.9" thickBot="1" x14ac:dyDescent="0.5">
      <c r="A13" s="63"/>
      <c r="B13" s="25" t="s">
        <v>115</v>
      </c>
      <c r="C13" s="23" t="s">
        <v>60</v>
      </c>
      <c r="D13" s="89">
        <v>390</v>
      </c>
      <c r="E13" s="89">
        <v>156</v>
      </c>
      <c r="F13" s="89">
        <v>105</v>
      </c>
    </row>
    <row r="14" spans="1:6" ht="34.5" customHeight="1" thickBot="1" x14ac:dyDescent="0.5">
      <c r="A14" s="47" t="s">
        <v>108</v>
      </c>
      <c r="B14" s="48"/>
      <c r="C14" s="35">
        <v>0.25</v>
      </c>
      <c r="D14" s="89">
        <v>2233</v>
      </c>
      <c r="E14" s="89">
        <v>1345</v>
      </c>
      <c r="F14" s="89">
        <v>1032</v>
      </c>
    </row>
    <row r="15" spans="1:6" ht="16.149999999999999" thickBot="1" x14ac:dyDescent="0.5">
      <c r="A15" s="44" t="s">
        <v>10</v>
      </c>
      <c r="B15" s="45"/>
      <c r="C15" s="46"/>
      <c r="D15" s="90">
        <f t="shared" ref="D15:F15" si="0">SUM(D3:D14)</f>
        <v>11168</v>
      </c>
      <c r="E15" s="90">
        <f t="shared" si="0"/>
        <v>6603</v>
      </c>
      <c r="F15" s="90">
        <f t="shared" si="0"/>
        <v>4996</v>
      </c>
    </row>
    <row r="16" spans="1:6" x14ac:dyDescent="0.45">
      <c r="A16" s="21"/>
      <c r="B16" s="21"/>
      <c r="C16" s="21"/>
      <c r="D16" s="21"/>
      <c r="E16" s="21"/>
    </row>
  </sheetData>
  <mergeCells count="7">
    <mergeCell ref="A15:C15"/>
    <mergeCell ref="A14:B14"/>
    <mergeCell ref="D1:F1"/>
    <mergeCell ref="A1:B2"/>
    <mergeCell ref="C1:C2"/>
    <mergeCell ref="A3:A7"/>
    <mergeCell ref="A8:A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3" sqref="A3"/>
    </sheetView>
  </sheetViews>
  <sheetFormatPr defaultRowHeight="14.25" x14ac:dyDescent="0.45"/>
  <cols>
    <col min="1" max="1" width="10.59765625" customWidth="1"/>
    <col min="2" max="2" width="18.86328125" customWidth="1"/>
    <col min="3" max="3" width="12.59765625" customWidth="1"/>
    <col min="4" max="4" width="14.46484375" customWidth="1"/>
    <col min="5" max="5" width="17.46484375" customWidth="1"/>
    <col min="6" max="6" width="17.3984375" customWidth="1"/>
    <col min="7" max="7" width="11.265625" customWidth="1"/>
    <col min="8" max="8" width="11.46484375" customWidth="1"/>
    <col min="9" max="9" width="11.1328125" customWidth="1"/>
    <col min="13" max="13" width="12.3984375" customWidth="1"/>
    <col min="14" max="14" width="12.59765625" customWidth="1"/>
    <col min="15" max="15" width="13.265625" customWidth="1"/>
  </cols>
  <sheetData>
    <row r="1" spans="1:18" ht="15.6" customHeight="1" x14ac:dyDescent="0.45">
      <c r="A1" s="74" t="s">
        <v>62</v>
      </c>
      <c r="B1" s="69" t="s">
        <v>63</v>
      </c>
      <c r="C1" s="69" t="s">
        <v>64</v>
      </c>
      <c r="D1" s="69" t="s">
        <v>53</v>
      </c>
      <c r="E1" s="76" t="s">
        <v>65</v>
      </c>
      <c r="F1" s="69" t="s">
        <v>54</v>
      </c>
      <c r="G1" s="69" t="s">
        <v>66</v>
      </c>
      <c r="H1" s="69"/>
      <c r="I1" s="70"/>
      <c r="K1" s="71" t="s">
        <v>67</v>
      </c>
      <c r="L1" s="72" t="s">
        <v>64</v>
      </c>
      <c r="M1" s="64" t="s">
        <v>53</v>
      </c>
      <c r="N1" s="73" t="s">
        <v>65</v>
      </c>
      <c r="O1" s="64" t="s">
        <v>54</v>
      </c>
      <c r="P1" s="64" t="s">
        <v>66</v>
      </c>
      <c r="Q1" s="64"/>
      <c r="R1" s="64"/>
    </row>
    <row r="2" spans="1:18" ht="20.25" x14ac:dyDescent="0.45">
      <c r="A2" s="75"/>
      <c r="B2" s="64"/>
      <c r="C2" s="64"/>
      <c r="D2" s="64"/>
      <c r="E2" s="73"/>
      <c r="F2" s="64"/>
      <c r="G2" s="27" t="s">
        <v>68</v>
      </c>
      <c r="H2" s="27" t="s">
        <v>58</v>
      </c>
      <c r="I2" s="31" t="s">
        <v>69</v>
      </c>
      <c r="K2" s="71"/>
      <c r="L2" s="72"/>
      <c r="M2" s="64"/>
      <c r="N2" s="73"/>
      <c r="O2" s="64"/>
      <c r="P2" s="27" t="s">
        <v>68</v>
      </c>
      <c r="Q2" s="27" t="s">
        <v>58</v>
      </c>
      <c r="R2" s="27" t="s">
        <v>69</v>
      </c>
    </row>
    <row r="3" spans="1:18" ht="20.25" x14ac:dyDescent="0.45">
      <c r="A3" s="32">
        <v>1</v>
      </c>
      <c r="B3" s="30" t="s">
        <v>70</v>
      </c>
      <c r="C3" s="27">
        <v>1</v>
      </c>
      <c r="D3" s="27">
        <v>0</v>
      </c>
      <c r="E3" s="28">
        <v>26</v>
      </c>
      <c r="F3" s="27">
        <v>20</v>
      </c>
      <c r="G3" s="27">
        <v>156</v>
      </c>
      <c r="H3" s="27">
        <v>0</v>
      </c>
      <c r="I3" s="31">
        <v>0</v>
      </c>
      <c r="K3" s="30" t="s">
        <v>70</v>
      </c>
      <c r="L3" s="27">
        <v>1</v>
      </c>
      <c r="M3" s="27">
        <v>0</v>
      </c>
      <c r="N3" s="27">
        <v>26</v>
      </c>
      <c r="O3" s="27">
        <v>20</v>
      </c>
      <c r="P3" s="27">
        <v>156</v>
      </c>
      <c r="Q3" s="27">
        <v>0</v>
      </c>
      <c r="R3" s="27">
        <v>0</v>
      </c>
    </row>
    <row r="4" spans="1:18" ht="20.25" x14ac:dyDescent="0.45">
      <c r="A4" s="32">
        <v>2</v>
      </c>
      <c r="B4" s="27" t="s">
        <v>71</v>
      </c>
      <c r="C4" s="27" t="s">
        <v>72</v>
      </c>
      <c r="D4" s="27">
        <v>45</v>
      </c>
      <c r="E4" s="28">
        <v>26</v>
      </c>
      <c r="F4" s="27">
        <v>35</v>
      </c>
      <c r="G4" s="27">
        <v>94</v>
      </c>
      <c r="H4" s="27">
        <v>25</v>
      </c>
      <c r="I4" s="31">
        <v>75</v>
      </c>
      <c r="K4" s="30" t="s">
        <v>73</v>
      </c>
      <c r="L4" s="27" t="s">
        <v>72</v>
      </c>
      <c r="M4" s="27">
        <v>25</v>
      </c>
      <c r="N4" s="27">
        <v>26</v>
      </c>
      <c r="O4" s="27">
        <v>20</v>
      </c>
      <c r="P4" s="27">
        <v>156</v>
      </c>
      <c r="Q4" s="27">
        <v>25</v>
      </c>
      <c r="R4" s="27">
        <v>40</v>
      </c>
    </row>
    <row r="5" spans="1:18" ht="20.25" x14ac:dyDescent="0.45">
      <c r="A5" s="32">
        <v>3</v>
      </c>
      <c r="B5" s="27" t="s">
        <v>74</v>
      </c>
      <c r="C5" s="27" t="s">
        <v>75</v>
      </c>
      <c r="D5" s="27">
        <v>35</v>
      </c>
      <c r="E5" s="28">
        <v>26</v>
      </c>
      <c r="F5" s="27">
        <v>35</v>
      </c>
      <c r="G5" s="27">
        <v>94</v>
      </c>
      <c r="H5" s="27">
        <v>25</v>
      </c>
      <c r="I5" s="31">
        <v>75</v>
      </c>
      <c r="K5" s="30" t="s">
        <v>76</v>
      </c>
      <c r="L5" s="27" t="s">
        <v>75</v>
      </c>
      <c r="M5" s="27">
        <v>25</v>
      </c>
      <c r="N5" s="27">
        <v>26</v>
      </c>
      <c r="O5" s="27">
        <v>20</v>
      </c>
      <c r="P5" s="27">
        <v>156</v>
      </c>
      <c r="Q5" s="27">
        <v>25</v>
      </c>
      <c r="R5" s="27">
        <v>40</v>
      </c>
    </row>
    <row r="6" spans="1:18" ht="20.25" x14ac:dyDescent="0.45">
      <c r="A6" s="32">
        <v>4</v>
      </c>
      <c r="B6" s="27" t="s">
        <v>77</v>
      </c>
      <c r="C6" s="27" t="s">
        <v>78</v>
      </c>
      <c r="D6" s="27">
        <v>55</v>
      </c>
      <c r="E6" s="28">
        <v>26</v>
      </c>
      <c r="F6" s="27">
        <v>40</v>
      </c>
      <c r="G6" s="27">
        <v>94</v>
      </c>
      <c r="H6" s="27">
        <v>50</v>
      </c>
      <c r="I6" s="31">
        <v>100</v>
      </c>
      <c r="K6" s="30" t="s">
        <v>79</v>
      </c>
      <c r="L6" s="27" t="s">
        <v>78</v>
      </c>
      <c r="M6" s="27">
        <v>25</v>
      </c>
      <c r="N6" s="27">
        <v>26</v>
      </c>
      <c r="O6" s="27">
        <v>20</v>
      </c>
      <c r="P6" s="27">
        <v>220</v>
      </c>
      <c r="Q6" s="27">
        <v>25</v>
      </c>
      <c r="R6" s="27">
        <v>40</v>
      </c>
    </row>
    <row r="7" spans="1:18" ht="20.25" x14ac:dyDescent="0.45">
      <c r="A7" s="32">
        <v>5</v>
      </c>
      <c r="B7" s="27" t="s">
        <v>80</v>
      </c>
      <c r="C7" s="27" t="s">
        <v>81</v>
      </c>
      <c r="D7" s="27">
        <v>25</v>
      </c>
      <c r="E7" s="28">
        <v>26</v>
      </c>
      <c r="F7" s="27">
        <v>40</v>
      </c>
      <c r="G7" s="27">
        <v>94</v>
      </c>
      <c r="H7" s="27">
        <v>25</v>
      </c>
      <c r="I7" s="31">
        <v>100</v>
      </c>
      <c r="K7" s="30" t="s">
        <v>82</v>
      </c>
      <c r="L7" s="27" t="s">
        <v>81</v>
      </c>
      <c r="M7" s="27">
        <v>38</v>
      </c>
      <c r="N7" s="27">
        <v>26</v>
      </c>
      <c r="O7" s="27">
        <v>20</v>
      </c>
      <c r="P7" s="27">
        <v>94</v>
      </c>
      <c r="Q7" s="27">
        <v>25</v>
      </c>
      <c r="R7" s="27">
        <v>60</v>
      </c>
    </row>
    <row r="8" spans="1:18" ht="20.25" x14ac:dyDescent="0.45">
      <c r="A8" s="32">
        <v>6</v>
      </c>
      <c r="B8" s="30" t="s">
        <v>73</v>
      </c>
      <c r="C8" s="27" t="s">
        <v>83</v>
      </c>
      <c r="D8" s="27">
        <v>70</v>
      </c>
      <c r="E8" s="28">
        <v>26</v>
      </c>
      <c r="F8" s="27">
        <v>30</v>
      </c>
      <c r="G8" s="27">
        <v>156</v>
      </c>
      <c r="H8" s="27">
        <v>25</v>
      </c>
      <c r="I8" s="31">
        <v>62</v>
      </c>
      <c r="K8" s="30" t="s">
        <v>84</v>
      </c>
      <c r="L8" s="27" t="s">
        <v>83</v>
      </c>
      <c r="M8" s="27">
        <v>38</v>
      </c>
      <c r="N8" s="27">
        <v>26</v>
      </c>
      <c r="O8" s="27">
        <v>20</v>
      </c>
      <c r="P8" s="27">
        <v>94</v>
      </c>
      <c r="Q8" s="27">
        <v>25</v>
      </c>
      <c r="R8" s="27">
        <v>60</v>
      </c>
    </row>
    <row r="9" spans="1:18" ht="30.4" x14ac:dyDescent="0.45">
      <c r="A9" s="32">
        <v>7</v>
      </c>
      <c r="B9" s="27" t="s">
        <v>85</v>
      </c>
      <c r="C9" s="27" t="s">
        <v>86</v>
      </c>
      <c r="D9" s="27">
        <v>45</v>
      </c>
      <c r="E9" s="28">
        <v>26</v>
      </c>
      <c r="F9" s="27">
        <v>30</v>
      </c>
      <c r="G9" s="27">
        <v>125</v>
      </c>
      <c r="H9" s="27">
        <v>25</v>
      </c>
      <c r="I9" s="31">
        <v>62</v>
      </c>
      <c r="K9" s="64" t="s">
        <v>87</v>
      </c>
      <c r="L9" s="64"/>
      <c r="M9" s="27" t="s">
        <v>53</v>
      </c>
      <c r="N9" s="28" t="s">
        <v>65</v>
      </c>
      <c r="O9" s="27" t="s">
        <v>54</v>
      </c>
      <c r="P9" s="27" t="s">
        <v>56</v>
      </c>
      <c r="Q9" s="27" t="s">
        <v>116</v>
      </c>
      <c r="R9" s="27" t="s">
        <v>59</v>
      </c>
    </row>
    <row r="10" spans="1:18" x14ac:dyDescent="0.45">
      <c r="A10" s="32">
        <v>8</v>
      </c>
      <c r="B10" s="27" t="s">
        <v>89</v>
      </c>
      <c r="C10" s="27">
        <v>7.8</v>
      </c>
      <c r="D10" s="27">
        <v>30</v>
      </c>
      <c r="E10" s="28">
        <v>26</v>
      </c>
      <c r="F10" s="27">
        <v>30</v>
      </c>
      <c r="G10" s="27">
        <v>125</v>
      </c>
      <c r="H10" s="27">
        <v>25</v>
      </c>
      <c r="I10" s="31">
        <v>62</v>
      </c>
      <c r="K10" s="64"/>
      <c r="L10" s="64"/>
      <c r="M10" s="29">
        <f>SUM(M3:M8)</f>
        <v>151</v>
      </c>
      <c r="N10" s="29">
        <f t="shared" ref="N10:R10" si="0">SUM(N3:N8)</f>
        <v>156</v>
      </c>
      <c r="O10" s="29">
        <f t="shared" si="0"/>
        <v>120</v>
      </c>
      <c r="P10" s="29">
        <f t="shared" si="0"/>
        <v>876</v>
      </c>
      <c r="Q10" s="29">
        <f t="shared" si="0"/>
        <v>125</v>
      </c>
      <c r="R10" s="29">
        <f t="shared" si="0"/>
        <v>240</v>
      </c>
    </row>
    <row r="11" spans="1:18" x14ac:dyDescent="0.45">
      <c r="A11" s="32">
        <v>9</v>
      </c>
      <c r="B11" s="27" t="s">
        <v>90</v>
      </c>
      <c r="C11" s="27" t="s">
        <v>91</v>
      </c>
      <c r="D11" s="27">
        <v>50</v>
      </c>
      <c r="E11" s="28">
        <v>26</v>
      </c>
      <c r="F11" s="27">
        <v>30</v>
      </c>
      <c r="G11" s="27">
        <v>94</v>
      </c>
      <c r="H11" s="27">
        <v>50</v>
      </c>
      <c r="I11" s="31">
        <v>87</v>
      </c>
    </row>
    <row r="12" spans="1:18" x14ac:dyDescent="0.45">
      <c r="A12" s="32">
        <v>10</v>
      </c>
      <c r="B12" s="27" t="s">
        <v>92</v>
      </c>
      <c r="C12" s="27" t="s">
        <v>93</v>
      </c>
      <c r="D12" s="27">
        <v>70</v>
      </c>
      <c r="E12" s="28">
        <v>26</v>
      </c>
      <c r="F12" s="27">
        <v>45</v>
      </c>
      <c r="G12" s="27">
        <v>94</v>
      </c>
      <c r="H12" s="27">
        <v>50</v>
      </c>
      <c r="I12" s="31">
        <v>62</v>
      </c>
    </row>
    <row r="13" spans="1:18" x14ac:dyDescent="0.45">
      <c r="A13" s="32">
        <v>11</v>
      </c>
      <c r="B13" s="30" t="s">
        <v>76</v>
      </c>
      <c r="C13" s="27" t="s">
        <v>94</v>
      </c>
      <c r="D13" s="27">
        <v>70</v>
      </c>
      <c r="E13" s="28">
        <v>26</v>
      </c>
      <c r="F13" s="27">
        <v>20</v>
      </c>
      <c r="G13" s="27">
        <v>156</v>
      </c>
      <c r="H13" s="27">
        <v>25</v>
      </c>
      <c r="I13" s="31">
        <v>62</v>
      </c>
    </row>
    <row r="14" spans="1:18" x14ac:dyDescent="0.45">
      <c r="A14" s="32">
        <v>12</v>
      </c>
      <c r="B14" s="30" t="s">
        <v>82</v>
      </c>
      <c r="C14" s="27" t="s">
        <v>95</v>
      </c>
      <c r="D14" s="27">
        <v>35</v>
      </c>
      <c r="E14" s="28">
        <v>26</v>
      </c>
      <c r="F14" s="27">
        <v>20</v>
      </c>
      <c r="G14" s="27">
        <v>94</v>
      </c>
      <c r="H14" s="27">
        <v>50</v>
      </c>
      <c r="I14" s="31">
        <v>62</v>
      </c>
    </row>
    <row r="15" spans="1:18" x14ac:dyDescent="0.45">
      <c r="A15" s="32">
        <v>13</v>
      </c>
      <c r="B15" s="27" t="s">
        <v>96</v>
      </c>
      <c r="C15" s="27" t="s">
        <v>97</v>
      </c>
      <c r="D15" s="27">
        <v>70</v>
      </c>
      <c r="E15" s="28">
        <v>26</v>
      </c>
      <c r="F15" s="27">
        <v>45</v>
      </c>
      <c r="G15" s="27">
        <v>125</v>
      </c>
      <c r="H15" s="27">
        <v>25</v>
      </c>
      <c r="I15" s="31">
        <v>87</v>
      </c>
    </row>
    <row r="16" spans="1:18" x14ac:dyDescent="0.45">
      <c r="A16" s="32">
        <v>14</v>
      </c>
      <c r="B16" s="30" t="s">
        <v>84</v>
      </c>
      <c r="C16" s="27" t="s">
        <v>98</v>
      </c>
      <c r="D16" s="27">
        <v>70</v>
      </c>
      <c r="E16" s="28">
        <v>26</v>
      </c>
      <c r="F16" s="27">
        <v>20</v>
      </c>
      <c r="G16" s="27">
        <v>94</v>
      </c>
      <c r="H16" s="27">
        <v>25</v>
      </c>
      <c r="I16" s="31">
        <v>62</v>
      </c>
    </row>
    <row r="17" spans="1:9" x14ac:dyDescent="0.45">
      <c r="A17" s="32">
        <v>15</v>
      </c>
      <c r="B17" s="30" t="s">
        <v>79</v>
      </c>
      <c r="C17" s="27" t="s">
        <v>99</v>
      </c>
      <c r="D17" s="27">
        <v>35</v>
      </c>
      <c r="E17" s="28">
        <v>26</v>
      </c>
      <c r="F17" s="27">
        <v>20</v>
      </c>
      <c r="G17" s="27">
        <v>220</v>
      </c>
      <c r="H17" s="27">
        <v>25</v>
      </c>
      <c r="I17" s="31">
        <v>62</v>
      </c>
    </row>
    <row r="18" spans="1:9" ht="20.25" x14ac:dyDescent="0.45">
      <c r="A18" s="65" t="s">
        <v>87</v>
      </c>
      <c r="B18" s="66"/>
      <c r="C18" s="66"/>
      <c r="D18" s="27" t="s">
        <v>53</v>
      </c>
      <c r="E18" s="28" t="s">
        <v>65</v>
      </c>
      <c r="F18" s="27" t="s">
        <v>54</v>
      </c>
      <c r="G18" s="27" t="s">
        <v>56</v>
      </c>
      <c r="H18" s="27" t="s">
        <v>88</v>
      </c>
      <c r="I18" s="31" t="s">
        <v>59</v>
      </c>
    </row>
    <row r="19" spans="1:9" ht="14.65" thickBot="1" x14ac:dyDescent="0.5">
      <c r="A19" s="67"/>
      <c r="B19" s="68"/>
      <c r="C19" s="68"/>
      <c r="D19" s="33">
        <f t="shared" ref="D19:G19" si="1">SUM(D3:D18)</f>
        <v>705</v>
      </c>
      <c r="E19" s="33">
        <f t="shared" si="1"/>
        <v>390</v>
      </c>
      <c r="F19" s="33">
        <f t="shared" si="1"/>
        <v>460</v>
      </c>
      <c r="G19" s="33">
        <f t="shared" si="1"/>
        <v>1815</v>
      </c>
      <c r="H19" s="33">
        <f>SUM(H3:H18)</f>
        <v>450</v>
      </c>
      <c r="I19" s="34">
        <f>SUM(I3:I17)</f>
        <v>1020</v>
      </c>
    </row>
  </sheetData>
  <mergeCells count="15">
    <mergeCell ref="P1:R1"/>
    <mergeCell ref="K9:L10"/>
    <mergeCell ref="A18:C19"/>
    <mergeCell ref="G1:I1"/>
    <mergeCell ref="K1:K2"/>
    <mergeCell ref="L1:L2"/>
    <mergeCell ref="M1:M2"/>
    <mergeCell ref="N1:N2"/>
    <mergeCell ref="O1:O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D16" sqref="D16"/>
    </sheetView>
  </sheetViews>
  <sheetFormatPr defaultRowHeight="14.25" x14ac:dyDescent="0.45"/>
  <cols>
    <col min="1" max="1" width="16.265625" customWidth="1"/>
    <col min="2" max="2" width="32.59765625" customWidth="1"/>
    <col min="4" max="4" width="21.3984375" customWidth="1"/>
    <col min="5" max="5" width="40.73046875" customWidth="1"/>
    <col min="6" max="6" width="12.73046875" customWidth="1"/>
    <col min="7" max="7" width="12.46484375" customWidth="1"/>
  </cols>
  <sheetData>
    <row r="1" spans="1:7" ht="14.65" thickBot="1" x14ac:dyDescent="0.5">
      <c r="A1" s="10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11</v>
      </c>
      <c r="G1" s="4" t="s">
        <v>12</v>
      </c>
    </row>
    <row r="2" spans="1:7" ht="28.9" thickBot="1" x14ac:dyDescent="0.5">
      <c r="A2" s="9" t="s">
        <v>15</v>
      </c>
      <c r="B2" s="2" t="s">
        <v>16</v>
      </c>
      <c r="C2" s="2" t="s">
        <v>7</v>
      </c>
      <c r="D2" s="2" t="s">
        <v>17</v>
      </c>
      <c r="E2" s="2" t="s">
        <v>29</v>
      </c>
      <c r="F2" s="2">
        <v>1.5</v>
      </c>
      <c r="G2" s="2">
        <v>500</v>
      </c>
    </row>
    <row r="3" spans="1:7" ht="28.9" thickBot="1" x14ac:dyDescent="0.5">
      <c r="A3" s="77" t="s">
        <v>5</v>
      </c>
      <c r="B3" s="2" t="s">
        <v>16</v>
      </c>
      <c r="C3" s="2" t="s">
        <v>7</v>
      </c>
      <c r="D3" s="2" t="s">
        <v>17</v>
      </c>
      <c r="E3" s="2" t="s">
        <v>18</v>
      </c>
      <c r="F3" s="2">
        <v>2.5</v>
      </c>
      <c r="G3" s="2">
        <v>250</v>
      </c>
    </row>
    <row r="4" spans="1:7" ht="28.9" thickBot="1" x14ac:dyDescent="0.5">
      <c r="A4" s="78"/>
      <c r="B4" s="2" t="s">
        <v>16</v>
      </c>
      <c r="C4" s="2" t="s">
        <v>7</v>
      </c>
      <c r="D4" s="2" t="s">
        <v>17</v>
      </c>
      <c r="E4" s="2" t="s">
        <v>19</v>
      </c>
      <c r="F4" s="2">
        <v>2</v>
      </c>
      <c r="G4" s="2">
        <v>200</v>
      </c>
    </row>
    <row r="5" spans="1:7" ht="43.15" thickBot="1" x14ac:dyDescent="0.5">
      <c r="A5" s="77" t="s">
        <v>20</v>
      </c>
      <c r="B5" s="2" t="s">
        <v>21</v>
      </c>
      <c r="C5" s="2" t="s">
        <v>7</v>
      </c>
      <c r="D5" s="2" t="s">
        <v>22</v>
      </c>
      <c r="E5" s="2" t="s">
        <v>28</v>
      </c>
      <c r="F5" s="2">
        <v>1.5</v>
      </c>
      <c r="G5" s="2">
        <v>360</v>
      </c>
    </row>
    <row r="6" spans="1:7" ht="43.15" thickBot="1" x14ac:dyDescent="0.5">
      <c r="A6" s="79"/>
      <c r="B6" s="2" t="s">
        <v>21</v>
      </c>
      <c r="C6" s="2" t="s">
        <v>7</v>
      </c>
      <c r="D6" s="2" t="s">
        <v>23</v>
      </c>
      <c r="E6" s="2" t="s">
        <v>28</v>
      </c>
      <c r="F6" s="2">
        <v>1.5</v>
      </c>
      <c r="G6" s="2">
        <v>420</v>
      </c>
    </row>
    <row r="7" spans="1:7" ht="43.15" thickBot="1" x14ac:dyDescent="0.5">
      <c r="A7" s="78"/>
      <c r="B7" s="2" t="s">
        <v>21</v>
      </c>
      <c r="C7" s="2" t="s">
        <v>7</v>
      </c>
      <c r="D7" s="2" t="s">
        <v>24</v>
      </c>
      <c r="E7" s="2" t="s">
        <v>28</v>
      </c>
      <c r="F7" s="2">
        <v>1.5</v>
      </c>
      <c r="G7" s="2">
        <v>480</v>
      </c>
    </row>
    <row r="8" spans="1:7" ht="43.15" thickBot="1" x14ac:dyDescent="0.5">
      <c r="A8" s="77" t="s">
        <v>5</v>
      </c>
      <c r="B8" s="2" t="s">
        <v>21</v>
      </c>
      <c r="C8" s="2" t="s">
        <v>7</v>
      </c>
      <c r="D8" s="2" t="s">
        <v>25</v>
      </c>
      <c r="E8" s="2" t="s">
        <v>26</v>
      </c>
      <c r="F8" s="2">
        <v>3</v>
      </c>
      <c r="G8" s="2">
        <v>300</v>
      </c>
    </row>
    <row r="9" spans="1:7" ht="43.15" thickBot="1" x14ac:dyDescent="0.5">
      <c r="A9" s="79"/>
      <c r="B9" s="1" t="s">
        <v>21</v>
      </c>
      <c r="C9" s="1" t="s">
        <v>7</v>
      </c>
      <c r="D9" s="1" t="s">
        <v>25</v>
      </c>
      <c r="E9" s="1" t="s">
        <v>27</v>
      </c>
      <c r="F9" s="1">
        <v>3</v>
      </c>
      <c r="G9" s="1">
        <v>300</v>
      </c>
    </row>
    <row r="10" spans="1:7" ht="14.65" thickBot="1" x14ac:dyDescent="0.5">
      <c r="A10" s="80" t="s">
        <v>10</v>
      </c>
      <c r="B10" s="81"/>
      <c r="C10" s="81"/>
      <c r="D10" s="81"/>
      <c r="E10" s="82"/>
      <c r="F10" s="6">
        <f>SUM(F2:F9)</f>
        <v>16.5</v>
      </c>
      <c r="G10" s="6">
        <f>SUM(G2:G9)</f>
        <v>2810</v>
      </c>
    </row>
  </sheetData>
  <mergeCells count="4">
    <mergeCell ref="A3:A4"/>
    <mergeCell ref="A5:A7"/>
    <mergeCell ref="A8:A9"/>
    <mergeCell ref="A10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zoomScale="115" zoomScaleNormal="115" workbookViewId="0">
      <selection activeCell="E29" sqref="E29"/>
    </sheetView>
  </sheetViews>
  <sheetFormatPr defaultRowHeight="14.25" x14ac:dyDescent="0.45"/>
  <cols>
    <col min="1" max="1" width="9.73046875" customWidth="1"/>
    <col min="2" max="2" width="10.73046875" customWidth="1"/>
    <col min="3" max="3" width="8.1328125" bestFit="1" customWidth="1"/>
    <col min="4" max="4" width="18.59765625" customWidth="1"/>
    <col min="5" max="5" width="29.46484375" customWidth="1"/>
    <col min="6" max="6" width="12.265625" customWidth="1"/>
    <col min="7" max="7" width="12" customWidth="1"/>
  </cols>
  <sheetData>
    <row r="1" spans="1:7" ht="14.65" thickBot="1" x14ac:dyDescent="0.5">
      <c r="A1" s="8" t="s">
        <v>0</v>
      </c>
      <c r="B1" s="5" t="s">
        <v>1</v>
      </c>
      <c r="C1" s="11" t="s">
        <v>2</v>
      </c>
      <c r="D1" s="5" t="s">
        <v>3</v>
      </c>
      <c r="E1" s="5" t="s">
        <v>4</v>
      </c>
      <c r="F1" s="5" t="s">
        <v>11</v>
      </c>
      <c r="G1" s="5" t="s">
        <v>12</v>
      </c>
    </row>
    <row r="2" spans="1:7" ht="14.65" thickBot="1" x14ac:dyDescent="0.5">
      <c r="A2" s="77" t="s">
        <v>5</v>
      </c>
      <c r="B2" s="83" t="s">
        <v>6</v>
      </c>
      <c r="C2" s="85" t="s">
        <v>7</v>
      </c>
      <c r="D2" s="87" t="s">
        <v>13</v>
      </c>
      <c r="E2" s="2" t="s">
        <v>8</v>
      </c>
      <c r="F2" s="2">
        <v>5</v>
      </c>
      <c r="G2" s="2">
        <v>500</v>
      </c>
    </row>
    <row r="3" spans="1:7" ht="28.9" thickBot="1" x14ac:dyDescent="0.5">
      <c r="A3" s="79"/>
      <c r="B3" s="84"/>
      <c r="C3" s="86"/>
      <c r="D3" s="88"/>
      <c r="E3" s="2" t="s">
        <v>40</v>
      </c>
      <c r="F3" s="2">
        <v>8</v>
      </c>
      <c r="G3" s="2">
        <v>800</v>
      </c>
    </row>
    <row r="4" spans="1:7" ht="28.9" thickBot="1" x14ac:dyDescent="0.5">
      <c r="A4" s="79"/>
      <c r="B4" s="79"/>
      <c r="C4" s="12" t="s">
        <v>9</v>
      </c>
      <c r="D4" s="79"/>
      <c r="E4" s="1" t="s">
        <v>14</v>
      </c>
      <c r="F4" s="1">
        <v>6</v>
      </c>
      <c r="G4" s="1">
        <v>240</v>
      </c>
    </row>
    <row r="5" spans="1:7" ht="14.65" thickBot="1" x14ac:dyDescent="0.5">
      <c r="A5" s="80" t="s">
        <v>10</v>
      </c>
      <c r="B5" s="81"/>
      <c r="C5" s="81"/>
      <c r="D5" s="81"/>
      <c r="E5" s="82"/>
      <c r="F5" s="6">
        <f>SUM(F2:F4)</f>
        <v>19</v>
      </c>
      <c r="G5" s="7">
        <f>SUM(G2:G4)</f>
        <v>1540</v>
      </c>
    </row>
  </sheetData>
  <mergeCells count="5">
    <mergeCell ref="A2:A4"/>
    <mergeCell ref="B2:B4"/>
    <mergeCell ref="C2:C3"/>
    <mergeCell ref="D2:D4"/>
    <mergeCell ref="A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selection activeCell="G20" sqref="G20"/>
    </sheetView>
  </sheetViews>
  <sheetFormatPr defaultRowHeight="14.25" x14ac:dyDescent="0.45"/>
  <cols>
    <col min="1" max="1" width="5" bestFit="1" customWidth="1"/>
    <col min="2" max="2" width="31.3984375" customWidth="1"/>
    <col min="3" max="3" width="5.1328125" bestFit="1" customWidth="1"/>
    <col min="4" max="4" width="18.86328125" customWidth="1"/>
  </cols>
  <sheetData>
    <row r="1" spans="1:4" ht="29.25" thickBot="1" x14ac:dyDescent="0.5">
      <c r="A1" s="15" t="s">
        <v>30</v>
      </c>
      <c r="B1" s="16" t="s">
        <v>3</v>
      </c>
      <c r="C1" s="16" t="s">
        <v>31</v>
      </c>
      <c r="D1" s="16" t="s">
        <v>41</v>
      </c>
    </row>
    <row r="2" spans="1:4" ht="14.65" thickBot="1" x14ac:dyDescent="0.5">
      <c r="A2" s="9">
        <v>1</v>
      </c>
      <c r="B2" s="2" t="s">
        <v>32</v>
      </c>
      <c r="C2" s="2">
        <v>6</v>
      </c>
      <c r="D2" s="2">
        <v>385</v>
      </c>
    </row>
    <row r="3" spans="1:4" ht="28.9" thickBot="1" x14ac:dyDescent="0.5">
      <c r="A3" s="9">
        <v>2</v>
      </c>
      <c r="B3" s="2" t="s">
        <v>33</v>
      </c>
      <c r="C3" s="2">
        <v>15</v>
      </c>
      <c r="D3" s="2" t="s">
        <v>34</v>
      </c>
    </row>
    <row r="4" spans="1:4" ht="14.65" thickBot="1" x14ac:dyDescent="0.5">
      <c r="A4" s="9">
        <v>3</v>
      </c>
      <c r="B4" s="2" t="s">
        <v>35</v>
      </c>
      <c r="C4" s="2">
        <v>5</v>
      </c>
      <c r="D4" s="2">
        <v>63</v>
      </c>
    </row>
    <row r="5" spans="1:4" ht="14.65" thickBot="1" x14ac:dyDescent="0.5">
      <c r="A5" s="9">
        <v>4</v>
      </c>
      <c r="B5" s="2" t="s">
        <v>39</v>
      </c>
      <c r="C5" s="2">
        <v>3</v>
      </c>
      <c r="D5" s="2">
        <v>300</v>
      </c>
    </row>
    <row r="6" spans="1:4" ht="14.65" thickBot="1" x14ac:dyDescent="0.5">
      <c r="A6" s="9">
        <v>5</v>
      </c>
      <c r="B6" s="2" t="s">
        <v>36</v>
      </c>
      <c r="C6" s="2">
        <v>12</v>
      </c>
      <c r="D6" s="2">
        <v>48</v>
      </c>
    </row>
    <row r="7" spans="1:4" ht="14.65" thickBot="1" x14ac:dyDescent="0.5">
      <c r="A7" s="9">
        <v>6</v>
      </c>
      <c r="B7" s="2" t="s">
        <v>37</v>
      </c>
      <c r="C7" s="2">
        <v>6</v>
      </c>
      <c r="D7" s="2">
        <v>240</v>
      </c>
    </row>
    <row r="8" spans="1:4" ht="28.9" thickBot="1" x14ac:dyDescent="0.5">
      <c r="A8" s="9">
        <v>7</v>
      </c>
      <c r="B8" s="2" t="s">
        <v>38</v>
      </c>
      <c r="C8" s="2">
        <v>150</v>
      </c>
      <c r="D8" s="2" t="s">
        <v>34</v>
      </c>
    </row>
    <row r="9" spans="1:4" ht="17.25" thickBot="1" x14ac:dyDescent="0.5">
      <c r="A9" s="42" t="s">
        <v>10</v>
      </c>
      <c r="B9" s="43"/>
      <c r="C9" s="13">
        <v>195</v>
      </c>
      <c r="D9" s="14">
        <f>SUM(D2:D8)</f>
        <v>1036</v>
      </c>
    </row>
  </sheetData>
  <mergeCells count="1"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 Budget</vt:lpstr>
      <vt:lpstr>BTL Idea 3</vt:lpstr>
      <vt:lpstr>BTL Cost Breakdown</vt:lpstr>
      <vt:lpstr>Instagram Campaigns</vt:lpstr>
      <vt:lpstr>Video Boosting</vt:lpstr>
      <vt:lpstr>Content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Elham</dc:creator>
  <cp:lastModifiedBy>DM</cp:lastModifiedBy>
  <dcterms:created xsi:type="dcterms:W3CDTF">2026-01-11T07:30:17Z</dcterms:created>
  <dcterms:modified xsi:type="dcterms:W3CDTF">2026-01-11T16:13:08Z</dcterms:modified>
</cp:coreProperties>
</file>